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ibic\Desktop\"/>
    </mc:Choice>
  </mc:AlternateContent>
  <xr:revisionPtr revIDLastSave="0" documentId="13_ncr:1_{1FA69BA9-71B2-4323-AE7F-05FB3D4CB5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oskovnik" sheetId="24" r:id="rId1"/>
  </sheets>
  <definedNames>
    <definedName name="_xlnm.Print_Titles" localSheetId="0">Troskovnik!$2:$3</definedName>
  </definedNames>
  <calcPr calcId="181029"/>
</workbook>
</file>

<file path=xl/calcChain.xml><?xml version="1.0" encoding="utf-8"?>
<calcChain xmlns="http://schemas.openxmlformats.org/spreadsheetml/2006/main">
  <c r="C116" i="24" l="1"/>
  <c r="G109" i="24"/>
  <c r="G108" i="24"/>
  <c r="G104" i="24"/>
  <c r="G100" i="24"/>
  <c r="G73" i="24" l="1"/>
  <c r="G82" i="24"/>
  <c r="G67" i="24"/>
  <c r="G69" i="24"/>
  <c r="G65" i="24"/>
  <c r="G63" i="24"/>
  <c r="G61" i="24"/>
  <c r="G59" i="24"/>
  <c r="G95" i="24" l="1"/>
  <c r="G94" i="24"/>
  <c r="G74" i="24" l="1"/>
  <c r="G53" i="24"/>
  <c r="G45" i="24"/>
  <c r="G39" i="24"/>
  <c r="G33" i="24"/>
  <c r="G27" i="24"/>
  <c r="G14" i="24"/>
  <c r="G12" i="24"/>
  <c r="G10" i="24"/>
  <c r="G113" i="24"/>
  <c r="G20" i="24"/>
  <c r="G8" i="24"/>
  <c r="B8" i="24"/>
  <c r="G116" i="24" l="1"/>
  <c r="B10" i="24"/>
  <c r="B12" i="24" s="1"/>
  <c r="B14" i="24" l="1"/>
  <c r="B16" i="24" l="1"/>
  <c r="B23" i="24" l="1"/>
  <c r="B29" i="24" s="1"/>
  <c r="B35" i="24" l="1"/>
  <c r="B41" i="24"/>
  <c r="B47" i="24" l="1"/>
  <c r="B55" i="24" s="1"/>
  <c r="B71" i="24" s="1"/>
  <c r="B76" i="24" s="1"/>
  <c r="B84" i="24" s="1"/>
  <c r="B97" i="24" s="1"/>
  <c r="B102" i="24" s="1"/>
  <c r="B106" i="24" s="1"/>
  <c r="B112" i="24" s="1"/>
</calcChain>
</file>

<file path=xl/sharedStrings.xml><?xml version="1.0" encoding="utf-8"?>
<sst xmlns="http://schemas.openxmlformats.org/spreadsheetml/2006/main" count="106" uniqueCount="89">
  <si>
    <t>Sat SSS</t>
  </si>
  <si>
    <t xml:space="preserve">ukupno </t>
  </si>
  <si>
    <t>količ</t>
  </si>
  <si>
    <t>a'</t>
  </si>
  <si>
    <t>j.mj.</t>
  </si>
  <si>
    <t>Kom.</t>
  </si>
  <si>
    <t>Sat VSS</t>
  </si>
  <si>
    <t>ili tip koji se planira isporučiti (jednakovrjedni):</t>
  </si>
  <si>
    <t>22x1 m'</t>
  </si>
  <si>
    <t xml:space="preserve">  UKUPNO</t>
  </si>
  <si>
    <t>Ventili za pitku vodu kuglasti NP16</t>
  </si>
  <si>
    <t xml:space="preserve">Redukcijski ventil tip kao Honeywell D06F-11/4A </t>
  </si>
  <si>
    <t xml:space="preserve">Manometar za ventil tip kao Honeywell M07K-A10 </t>
  </si>
  <si>
    <t>G 1/4 kom</t>
  </si>
  <si>
    <t xml:space="preserve">Filter za pitku vodu 20 µm tip kao Honeywell F76S-11/4AB </t>
  </si>
  <si>
    <t>Sigurnosni ventil s oprugom 6 bar.</t>
  </si>
  <si>
    <t>NO 15 kom</t>
  </si>
  <si>
    <t>kg</t>
  </si>
  <si>
    <t>kompl</t>
  </si>
  <si>
    <t>Prijenos demontirane opreme iz prethodnih stavki i zbrinjavanje na specijalizirano odlagalište ili na mjesto gdje odredi investitor. Komplet s utovarom i stovarom, obračun po kilometru.</t>
  </si>
  <si>
    <t>km</t>
  </si>
  <si>
    <t>Dodatak na rad cca 20% izvan radnog vremena korisnika.</t>
  </si>
  <si>
    <t>Proizvod</t>
  </si>
  <si>
    <t>Honeywell</t>
  </si>
  <si>
    <t>(eur)</t>
  </si>
  <si>
    <t>Fazonski elementi se obračunavaju kao metar cijevi.</t>
  </si>
  <si>
    <t>Dobava i ugradba bakrenih cijevi u šipkama ili kolutu, kompletno sa svim osloncima i PVC podmetačima ("hilznama"), spojnim i pričvrsnim materijalom, uključujući potrebne "ermeto" spojnice i sl. Stavka obuhvaća postavljanje cijevi .</t>
  </si>
  <si>
    <t>kpl</t>
  </si>
  <si>
    <t>kompl.</t>
  </si>
  <si>
    <t>Pripremno završni radovi, uključivo s upoznavanjem građevine, kontakti s nadzornom službom, obilježavanje prodora  instalacije. Vođenje dokumentacije gradilišta.</t>
  </si>
  <si>
    <t>Temeljito ispiranje cijele instalacije. Ispust svih muljnih i ispusnih ventila dok se ne pojavi bistra voda.</t>
  </si>
  <si>
    <t>Demontaža postojećih crpki napuštenog radijatorskog grijanja, pripadajućih kolektora,  armature, cjevovoda s izolacijom  .</t>
  </si>
  <si>
    <t xml:space="preserve">Sustav za održavanje tlaka. </t>
  </si>
  <si>
    <t>dobava i montaža. Za sustave prema EN 12828, EN 12976, ENV 12977, SWKI 93-1. Preciznost održavanja tlaka  ± 0,2 bar, ciklonsko vakuumsko otplinjavanje u dubokom vakuumu do - 0.9 bar, kompaktna izvedba . Sustav upravljanja uređajem putem  upravljačke ploče s 3,5 " TFT zaslonom u boji. Spajanje na BMS sustave putem Modbus-a,  RS 485 protokola, ulazno/izlaznih signala kao i daljinsko upravljanje sustavom održavanja tlaka putem web servera.  Nadzor sustava za nadopunjavanje vode s tri zaštite sustava od prekomjernog nadopunjavanja. Meki start rada crpki s kontinuiranom regulacijom brzine vrtnje crpki. Uređaja s jednom crpkom i dva prestrujna ventila.  Priključni napon uređaja 230 V, 50 Hz, 16 A. Priključna električna snaga uređaja 1.1kW . Klasa zaštite uređaja IP54. Radno područje uređaja od 1 do 10 bar. Temperaturno područje od 0  do 90 °C. Maksimalno dozvoljena temperatura okoline 40 °C. Priključci uređaja 2xDN20 za prestrujne ventile, 1xDN15 sustav nadopune, 1xDN40 ekspanzijski vod.  Dodatak antifriza do 50 %. Uređaj radi u kompletu s primarnom ekspanzijskom posudom. CE-testirano prema zahtjevima Europskih direktiva PED/DEP 97/23/EC, 2004/108/EC, 2006/95/EC.</t>
  </si>
  <si>
    <t>Tip kao: IMI Transfero TV 6.1 EC</t>
  </si>
  <si>
    <t>Ekspanzijska posuda primarna</t>
  </si>
  <si>
    <t xml:space="preserve">Primarna ekspanzijska posuda s butilnim mjehom prema DIN 4807 T3 za zatvorene ekspanzijske module. Posuda testirana prema Europskoj direktivi PED/DEP 2014/68/EU. Materijal posude čelik,  s nogicama u podnožju za uspravnu montažu. Mjerna nogica ugrađena na podnožje posude omogučava konstantno mjerenje količine vode u posudi. Posuda osigurava endoskopsku kontrolu mjeha putem otvora na vrhu posude, odzraku butilnog mjeha na vrhu posude te ispust kondenzata na dnu posude. Radno područje butilnog mjeha od +5 do +70 °C, posude od -10 do 120 °C. Sadržaj mješavine glikola do 50%. U sklopu posude isporučiti i spojni set sa sigurnosnim ventilom 2 bar i isposnom slavinom. </t>
  </si>
  <si>
    <t>Tip kao: IMI TU 300</t>
  </si>
  <si>
    <t>Ekspanzijska posuda sekundarna</t>
  </si>
  <si>
    <t xml:space="preserve">Ekspanzijska posuda  u obliku diska s butilnim mjehom prema DIN 4807 T3 za sustave grijanja i hlađenja. Posuda testirana prema Europskoj direktivi PED/DEP 2014/68/EU. Materijal posude čelik, Posuda  volumena 50 litara s nosačem za jednostavnu montažu na zid. Spoj na posudu s donje strane s priključkom DN20 putem servisnog ventila DLV. Radno područje butilnog mjeha od +5 do +70 °C, posude od -10 do 120 °C. Sadržaj mješavine glikola do 50%. </t>
  </si>
  <si>
    <t>Tip kao: IMI statico SD 50.10</t>
  </si>
  <si>
    <t>Međuposuda za pothlađivanje  ili zagrijavanje</t>
  </si>
  <si>
    <t xml:space="preserve">Dobava i ugradnja Međuposuda za sustave grijanja, hlađenja i solara. Materijal posude čelik s nosačem za ugradnju na zid. Priljkučni spojevi na posudi s gornje i donje strane. Kod sustava grijanja i solara ulaz tople vode j s gornje strane, dok kod sustava hlađenja ulaz hladne vode s donje strane. Radno područje  posude od -10 do 120 °C. Sadržaj mješavine glikola do 50%.  </t>
  </si>
  <si>
    <t xml:space="preserve">Tip kao: IMI </t>
  </si>
  <si>
    <t>Sigurnosna grupa za zaštitu povratnog toka</t>
  </si>
  <si>
    <t>Na instalacijama pitke vode , s filterom pitke vode</t>
  </si>
  <si>
    <t>Tip kao: IMI Pleno P BA4</t>
  </si>
  <si>
    <t>Separator nečistoća s ispusnim i odzračnim ventilom</t>
  </si>
  <si>
    <t>Zajedno s ugrađenim magnetnim uloškom snage 1000 T.</t>
  </si>
  <si>
    <t>Tip kao: IMI Zeparo G-Force ZG DN 125</t>
  </si>
  <si>
    <t>28x1.5 m'</t>
  </si>
  <si>
    <t>Izolacija cjevovoda , toplinska s parnom branom</t>
  </si>
  <si>
    <t>Stavka obuhvaća kompletan materijal potreban za adekvatnu ugradbu izolacije, kao što su ljepljive trake, ljepilo i sl.</t>
  </si>
  <si>
    <t>Cjevna ili u pločiama</t>
  </si>
  <si>
    <t>Proizvod kao   Armacell AF</t>
  </si>
  <si>
    <t>Područje primjene: -10 do +100 ˚C</t>
  </si>
  <si>
    <t xml:space="preserve"> Koeficijent otpora difuzije vodene pare μ =10000</t>
  </si>
  <si>
    <t xml:space="preserve">Toplinska vodljivost max.0,035 W/mK. </t>
  </si>
  <si>
    <t xml:space="preserve"> U stavkama su označene:  debljina izolacije. x dim cijevi</t>
  </si>
  <si>
    <t xml:space="preserve"> m'</t>
  </si>
  <si>
    <t xml:space="preserve">13mmØ28 </t>
  </si>
  <si>
    <t xml:space="preserve">Dobava i ugradba seta za spajanje sustava na vodovod . </t>
  </si>
  <si>
    <t>NO20 kom</t>
  </si>
  <si>
    <t>Vodomjer baždareni s mogućnošću daljinskog očitanja</t>
  </si>
  <si>
    <t xml:space="preserve">Dobava i ugradba dvostrukog ionskog omekšivača vode, </t>
  </si>
  <si>
    <t>Komplet s pratećom automatikom za automatsku regeneraciju, ionskom masom, plastičnom solnom posudom, spojnim elementima i vodenim finim samoperivim filterom. Uključivo s vodomjerom i rezervnim kompletom mase za regeneraciju.</t>
  </si>
  <si>
    <t>Nominalni kapacitet m3/h: 1 m3/h:</t>
  </si>
  <si>
    <t>Maksimalni kapacitet m3/h: 1,5 m3/h:</t>
  </si>
  <si>
    <t>Priključak na instalaciju: R 1/2"</t>
  </si>
  <si>
    <t>Radni tlak min./max. bar 2,5/6,0 bar</t>
  </si>
  <si>
    <t xml:space="preserve">Visokoučinkoviti ciklonski separator za taložne čestice i  mikro mjehuriće prema PED direktivi 2014/68/EU. Ciklonska tehnologija. Separacija čestica do veličine 5µm u komoru za taloženje na dnu separatora.  Ventil za ispust . Radno područje od za PN 16 od -10 - 110 °C , PN 25 od -10 - 180 °C.  Dodatak antifriza do 50%. </t>
  </si>
  <si>
    <t>Ugradnja u vertikalnom cjevovodu. Prirubnice i prtuprirubnice, vijci i brtve</t>
  </si>
  <si>
    <t>Mineralna vuna 100 kg/m3, zaštićena AlMg3 limom</t>
  </si>
  <si>
    <t>s= 25 mm</t>
  </si>
  <si>
    <r>
      <t xml:space="preserve"> m</t>
    </r>
    <r>
      <rPr>
        <vertAlign val="superscript"/>
        <sz val="10"/>
        <rFont val="Arial"/>
        <family val="2"/>
      </rPr>
      <t>2</t>
    </r>
  </si>
  <si>
    <t>Izolacija cjevovoda dodatna vanjska.</t>
  </si>
  <si>
    <t>Uključivo skidanje stare izolacije i popravak.</t>
  </si>
  <si>
    <t xml:space="preserve">13mmØ22 </t>
  </si>
  <si>
    <t xml:space="preserve">obračun prema izvodu </t>
  </si>
  <si>
    <t>Elektro napajanje elemenata</t>
  </si>
  <si>
    <t>Razvodni ormar s osiguračima, prekidačima, kabliranje novih trošila, ispitivanje, dostava sheme. Inženjering i rad kvalificiranog električara.</t>
  </si>
  <si>
    <t>m'</t>
  </si>
  <si>
    <t>Elektro instalacije nove opreme podstanice</t>
  </si>
  <si>
    <t>sustav za održavanje tlaka 1.5 kW 1f~ 230V</t>
  </si>
  <si>
    <t>ionski omekšivač 100W 1f~ 230V</t>
  </si>
  <si>
    <t>Rad kvalificiranog električara. Instalacija snage novih trošila i signalni kablovi osjetnika. Instalacija nadžbukna u PVC cijevi . Materijal i rad</t>
  </si>
  <si>
    <t>SANACIJA HIDRAULIČKOG SUSTAVA</t>
  </si>
  <si>
    <t>Troškovnik - SANACIJA HIDRAULIČKOG SUSTAVA</t>
  </si>
  <si>
    <t>Ev.broj nabave: 82-MV-2024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</si>
</sst>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 &quot;??_-;_-@_-"/>
  </numFmts>
  <fonts count="25" x14ac:knownFonts="1">
    <font>
      <sz val="10"/>
      <name val="Arial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</font>
    <font>
      <sz val="10"/>
      <name val="Times New Roman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6" tint="-0.249977111117893"/>
      <name val="Arial"/>
      <family val="2"/>
      <charset val="238"/>
    </font>
    <font>
      <sz val="10"/>
      <color theme="9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2"/>
      <name val="Arial CE"/>
    </font>
    <font>
      <sz val="12"/>
      <name val="Times New Roman CE"/>
      <family val="1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0"/>
      <color rgb="FFFF0000"/>
      <name val="Arial"/>
      <family val="2"/>
      <charset val="238"/>
    </font>
    <font>
      <sz val="10"/>
      <color theme="3" tint="-0.249977111117893"/>
      <name val="Arial CE"/>
    </font>
    <font>
      <sz val="10"/>
      <color rgb="FFFF0000"/>
      <name val="Times New Roman CE"/>
      <charset val="238"/>
    </font>
    <font>
      <sz val="10"/>
      <name val="Arial CE"/>
      <charset val="238"/>
    </font>
    <font>
      <sz val="10"/>
      <name val="Times New Roman CE"/>
      <charset val="238"/>
    </font>
    <font>
      <i/>
      <sz val="10"/>
      <color theme="6" tint="-0.249977111117893"/>
      <name val="Arial"/>
      <family val="2"/>
      <charset val="238"/>
    </font>
    <font>
      <i/>
      <sz val="10"/>
      <color theme="9" tint="-0.249977111117893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sz val="10"/>
      <name val="Calibri"/>
      <family val="2"/>
      <charset val="238"/>
      <scheme val="minor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6">
    <xf numFmtId="0" fontId="0" fillId="0" borderId="0"/>
    <xf numFmtId="3" fontId="7" fillId="0" borderId="0"/>
    <xf numFmtId="3" fontId="7" fillId="0" borderId="0"/>
    <xf numFmtId="14" fontId="7" fillId="0" borderId="0"/>
    <xf numFmtId="2" fontId="7" fillId="0" borderId="0"/>
    <xf numFmtId="0" fontId="1" fillId="0" borderId="0"/>
    <xf numFmtId="0" fontId="2" fillId="0" borderId="0"/>
    <xf numFmtId="0" fontId="7" fillId="0" borderId="1"/>
    <xf numFmtId="4" fontId="6" fillId="0" borderId="0"/>
    <xf numFmtId="0" fontId="5" fillId="0" borderId="0"/>
    <xf numFmtId="4" fontId="5" fillId="0" borderId="0"/>
    <xf numFmtId="3" fontId="5" fillId="0" borderId="0"/>
    <xf numFmtId="3" fontId="5" fillId="0" borderId="0"/>
    <xf numFmtId="14" fontId="5" fillId="0" borderId="0"/>
    <xf numFmtId="2" fontId="5" fillId="0" borderId="0"/>
    <xf numFmtId="0" fontId="5" fillId="0" borderId="1"/>
    <xf numFmtId="4" fontId="5" fillId="0" borderId="0"/>
    <xf numFmtId="4" fontId="5" fillId="0" borderId="0"/>
    <xf numFmtId="0" fontId="5" fillId="0" borderId="0"/>
    <xf numFmtId="4" fontId="5" fillId="0" borderId="0"/>
    <xf numFmtId="0" fontId="12" fillId="0" borderId="0">
      <alignment horizontal="justify" vertical="top" wrapText="1"/>
    </xf>
    <xf numFmtId="0" fontId="5" fillId="0" borderId="0"/>
    <xf numFmtId="0" fontId="5" fillId="0" borderId="0"/>
    <xf numFmtId="0" fontId="13" fillId="0" borderId="0"/>
    <xf numFmtId="0" fontId="5" fillId="0" borderId="0"/>
    <xf numFmtId="4" fontId="5" fillId="0" borderId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2" xfId="0" applyFont="1" applyBorder="1"/>
    <xf numFmtId="0" fontId="3" fillId="0" borderId="0" xfId="0" applyFont="1" applyAlignment="1">
      <alignment horizontal="right"/>
    </xf>
    <xf numFmtId="0" fontId="5" fillId="0" borderId="0" xfId="0" applyFont="1"/>
    <xf numFmtId="4" fontId="9" fillId="0" borderId="0" xfId="0" applyNumberFormat="1" applyFont="1"/>
    <xf numFmtId="0" fontId="5" fillId="0" borderId="0" xfId="9" applyAlignment="1">
      <alignment horizontal="right" vertical="top" wrapText="1"/>
    </xf>
    <xf numFmtId="0" fontId="5" fillId="0" borderId="0" xfId="10" applyNumberFormat="1" applyAlignment="1">
      <alignment horizontal="left" vertical="top"/>
    </xf>
    <xf numFmtId="0" fontId="3" fillId="0" borderId="0" xfId="0" applyFont="1" applyAlignment="1">
      <alignment vertical="top"/>
    </xf>
    <xf numFmtId="0" fontId="10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16" applyNumberFormat="1" applyAlignment="1">
      <alignment horizontal="left" vertical="top"/>
    </xf>
    <xf numFmtId="2" fontId="5" fillId="0" borderId="0" xfId="0" applyNumberFormat="1" applyFont="1"/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vertical="top" wrapText="1"/>
    </xf>
    <xf numFmtId="0" fontId="5" fillId="0" borderId="0" xfId="16" applyNumberFormat="1" applyAlignment="1">
      <alignment horizontal="left" wrapText="1"/>
    </xf>
    <xf numFmtId="0" fontId="3" fillId="0" borderId="0" xfId="21" applyFont="1"/>
    <xf numFmtId="0" fontId="3" fillId="0" borderId="4" xfId="21" applyFont="1" applyBorder="1"/>
    <xf numFmtId="0" fontId="3" fillId="0" borderId="0" xfId="21" applyFont="1" applyAlignment="1">
      <alignment vertical="top"/>
    </xf>
    <xf numFmtId="0" fontId="5" fillId="0" borderId="0" xfId="21" applyAlignment="1">
      <alignment wrapText="1"/>
    </xf>
    <xf numFmtId="0" fontId="5" fillId="0" borderId="0" xfId="21"/>
    <xf numFmtId="0" fontId="4" fillId="0" borderId="0" xfId="21" applyFont="1"/>
    <xf numFmtId="49" fontId="5" fillId="0" borderId="0" xfId="0" applyNumberFormat="1" applyFont="1" applyAlignment="1">
      <alignment wrapText="1"/>
    </xf>
    <xf numFmtId="2" fontId="3" fillId="0" borderId="0" xfId="0" applyNumberFormat="1" applyFont="1" applyAlignment="1">
      <alignment vertical="top"/>
    </xf>
    <xf numFmtId="0" fontId="5" fillId="0" borderId="2" xfId="0" applyFont="1" applyBorder="1"/>
    <xf numFmtId="4" fontId="5" fillId="0" borderId="0" xfId="0" applyNumberFormat="1" applyFont="1"/>
    <xf numFmtId="0" fontId="5" fillId="0" borderId="0" xfId="0" applyFont="1" applyAlignment="1">
      <alignment vertical="top" wrapText="1"/>
    </xf>
    <xf numFmtId="0" fontId="5" fillId="0" borderId="0" xfId="21" applyAlignment="1">
      <alignment horizontal="right"/>
    </xf>
    <xf numFmtId="0" fontId="0" fillId="0" borderId="3" xfId="0" applyBorder="1"/>
    <xf numFmtId="0" fontId="3" fillId="0" borderId="0" xfId="0" applyFont="1" applyAlignment="1">
      <alignment horizontal="right" wrapText="1"/>
    </xf>
    <xf numFmtId="0" fontId="11" fillId="0" borderId="0" xfId="0" applyFont="1" applyAlignment="1">
      <alignment vertical="top"/>
    </xf>
    <xf numFmtId="0" fontId="5" fillId="0" borderId="0" xfId="9"/>
    <xf numFmtId="0" fontId="5" fillId="0" borderId="0" xfId="9" applyProtection="1">
      <protection locked="0"/>
    </xf>
    <xf numFmtId="0" fontId="5" fillId="0" borderId="5" xfId="9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5" fillId="0" borderId="4" xfId="21" applyBorder="1"/>
    <xf numFmtId="0" fontId="5" fillId="0" borderId="4" xfId="21" applyBorder="1" applyAlignment="1">
      <alignment horizontal="center" vertical="center"/>
    </xf>
    <xf numFmtId="0" fontId="5" fillId="0" borderId="0" xfId="21" applyAlignment="1">
      <alignment vertical="center"/>
    </xf>
    <xf numFmtId="4" fontId="3" fillId="0" borderId="0" xfId="0" applyNumberFormat="1" applyFont="1"/>
    <xf numFmtId="4" fontId="3" fillId="0" borderId="3" xfId="0" applyNumberFormat="1" applyFont="1" applyBorder="1"/>
    <xf numFmtId="4" fontId="5" fillId="0" borderId="0" xfId="21" applyNumberFormat="1"/>
    <xf numFmtId="0" fontId="14" fillId="0" borderId="0" xfId="0" applyFont="1"/>
    <xf numFmtId="0" fontId="14" fillId="0" borderId="0" xfId="0" applyFont="1" applyAlignment="1">
      <alignment wrapText="1"/>
    </xf>
    <xf numFmtId="0" fontId="14" fillId="0" borderId="0" xfId="0" applyFont="1" applyAlignment="1">
      <alignment vertical="top" wrapText="1"/>
    </xf>
    <xf numFmtId="0" fontId="15" fillId="0" borderId="0" xfId="21" applyFont="1"/>
    <xf numFmtId="0" fontId="16" fillId="0" borderId="0" xfId="21" applyFont="1"/>
    <xf numFmtId="4" fontId="8" fillId="0" borderId="0" xfId="16" applyFont="1"/>
    <xf numFmtId="4" fontId="9" fillId="0" borderId="0" xfId="16" applyFont="1"/>
    <xf numFmtId="0" fontId="17" fillId="0" borderId="0" xfId="21" applyFont="1"/>
    <xf numFmtId="0" fontId="18" fillId="0" borderId="0" xfId="21" applyFont="1" applyAlignment="1">
      <alignment vertical="top"/>
    </xf>
    <xf numFmtId="0" fontId="18" fillId="0" borderId="0" xfId="21" applyFont="1" applyAlignment="1">
      <alignment vertical="top" wrapText="1"/>
    </xf>
    <xf numFmtId="0" fontId="5" fillId="0" borderId="0" xfId="9" applyAlignment="1">
      <alignment horizontal="right" vertical="top"/>
    </xf>
    <xf numFmtId="0" fontId="19" fillId="0" borderId="0" xfId="21" applyFont="1"/>
    <xf numFmtId="0" fontId="19" fillId="0" borderId="0" xfId="21" applyFont="1" applyAlignment="1">
      <alignment horizontal="left" vertical="top"/>
    </xf>
    <xf numFmtId="164" fontId="20" fillId="0" borderId="0" xfId="16" applyNumberFormat="1" applyFont="1"/>
    <xf numFmtId="164" fontId="21" fillId="0" borderId="0" xfId="16" applyNumberFormat="1" applyFont="1"/>
    <xf numFmtId="0" fontId="22" fillId="0" borderId="0" xfId="0" applyFont="1"/>
    <xf numFmtId="4" fontId="8" fillId="0" borderId="0" xfId="0" applyNumberFormat="1" applyFont="1" applyProtection="1">
      <protection locked="0"/>
    </xf>
    <xf numFmtId="4" fontId="23" fillId="0" borderId="0" xfId="9" applyNumberFormat="1" applyFont="1"/>
    <xf numFmtId="4" fontId="23" fillId="0" borderId="0" xfId="0" applyNumberFormat="1" applyFont="1" applyAlignment="1">
      <alignment horizontal="right" vertical="center"/>
    </xf>
    <xf numFmtId="0" fontId="5" fillId="0" borderId="0" xfId="21" applyAlignment="1">
      <alignment horizontal="right" wrapText="1"/>
    </xf>
    <xf numFmtId="4" fontId="23" fillId="0" borderId="0" xfId="21" applyNumberFormat="1" applyFont="1"/>
    <xf numFmtId="0" fontId="3" fillId="0" borderId="0" xfId="0" applyFont="1" applyAlignment="1">
      <alignment horizontal="right" vertical="top"/>
    </xf>
  </cellXfs>
  <cellStyles count="26">
    <cellStyle name="Comma 2" xfId="8" xr:uid="{00000000-0005-0000-0000-000000000000}"/>
    <cellStyle name="Comma 2 2" xfId="16" xr:uid="{00000000-0005-0000-0000-000001000000}"/>
    <cellStyle name="Comma 3" xfId="10" xr:uid="{00000000-0005-0000-0000-000002000000}"/>
    <cellStyle name="Comma 3 2" xfId="19" xr:uid="{00000000-0005-0000-0000-000003000000}"/>
    <cellStyle name="Comma 4" xfId="17" xr:uid="{00000000-0005-0000-0000-000004000000}"/>
    <cellStyle name="Comma 5" xfId="25" xr:uid="{00000000-0005-0000-0000-000005000000}"/>
    <cellStyle name="Comma0" xfId="1" xr:uid="{00000000-0005-0000-0000-000006000000}"/>
    <cellStyle name="Comma0 2" xfId="11" xr:uid="{00000000-0005-0000-0000-000007000000}"/>
    <cellStyle name="Currency0" xfId="2" xr:uid="{00000000-0005-0000-0000-000008000000}"/>
    <cellStyle name="Currency0 2" xfId="12" xr:uid="{00000000-0005-0000-0000-000009000000}"/>
    <cellStyle name="Date" xfId="3" xr:uid="{00000000-0005-0000-0000-00000A000000}"/>
    <cellStyle name="Date 2" xfId="13" xr:uid="{00000000-0005-0000-0000-00000B000000}"/>
    <cellStyle name="Fixed" xfId="4" xr:uid="{00000000-0005-0000-0000-00000C000000}"/>
    <cellStyle name="Fixed 2" xfId="14" xr:uid="{00000000-0005-0000-0000-00000D000000}"/>
    <cellStyle name="Heading 1" xfId="5" builtinId="16" customBuiltin="1"/>
    <cellStyle name="Heading 2" xfId="6" builtinId="17" customBuiltin="1"/>
    <cellStyle name="kolona B" xfId="20" xr:uid="{00000000-0005-0000-0000-000010000000}"/>
    <cellStyle name="Normal" xfId="0" builtinId="0"/>
    <cellStyle name="Normal 10" xfId="21" xr:uid="{00000000-0005-0000-0000-000012000000}"/>
    <cellStyle name="Normal 10 2" xfId="22" xr:uid="{00000000-0005-0000-0000-000013000000}"/>
    <cellStyle name="Normal 12 2" xfId="23" xr:uid="{00000000-0005-0000-0000-000014000000}"/>
    <cellStyle name="Normal 2" xfId="9" xr:uid="{00000000-0005-0000-0000-000015000000}"/>
    <cellStyle name="Normal 2 2" xfId="18" xr:uid="{00000000-0005-0000-0000-000016000000}"/>
    <cellStyle name="Normal 4" xfId="24" xr:uid="{00000000-0005-0000-0000-000017000000}"/>
    <cellStyle name="Total" xfId="7" builtinId="25" customBuiltin="1"/>
    <cellStyle name="Total 2" xfId="15" xr:uid="{00000000-0005-0000-0000-00001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B0FFB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18"/>
  <sheetViews>
    <sheetView tabSelected="1" topLeftCell="A103" zoomScaleNormal="100" zoomScaleSheetLayoutView="100" workbookViewId="0">
      <selection activeCell="C17" sqref="C17"/>
    </sheetView>
  </sheetViews>
  <sheetFormatPr defaultColWidth="8.44140625" defaultRowHeight="13.2" x14ac:dyDescent="0.25"/>
  <cols>
    <col min="1" max="1" width="2.88671875" style="18" customWidth="1"/>
    <col min="2" max="2" width="4.6640625" style="18" customWidth="1"/>
    <col min="3" max="3" width="52" style="18" customWidth="1"/>
    <col min="4" max="4" width="10.6640625" style="18" customWidth="1"/>
    <col min="5" max="5" width="5.5546875" style="18" customWidth="1"/>
    <col min="6" max="6" width="10.5546875" style="22" customWidth="1"/>
    <col min="7" max="7" width="13" style="22" customWidth="1"/>
    <col min="8" max="16384" width="8.44140625" style="18"/>
  </cols>
  <sheetData>
    <row r="2" spans="1:7" ht="21" customHeight="1" thickBot="1" x14ac:dyDescent="0.3">
      <c r="A2" s="19"/>
      <c r="B2" s="19"/>
      <c r="C2" s="19" t="s">
        <v>87</v>
      </c>
      <c r="D2" s="19" t="s">
        <v>4</v>
      </c>
      <c r="E2" s="19" t="s">
        <v>2</v>
      </c>
      <c r="F2" s="39" t="s">
        <v>3</v>
      </c>
      <c r="G2" s="40" t="s">
        <v>1</v>
      </c>
    </row>
    <row r="3" spans="1:7" ht="21" customHeight="1" thickBot="1" x14ac:dyDescent="0.3">
      <c r="A3" s="19"/>
      <c r="B3" s="19"/>
      <c r="C3" s="19" t="s">
        <v>88</v>
      </c>
      <c r="D3" s="19"/>
      <c r="E3" s="19"/>
      <c r="F3" s="39"/>
      <c r="G3" s="40" t="s">
        <v>24</v>
      </c>
    </row>
    <row r="4" spans="1:7" x14ac:dyDescent="0.25">
      <c r="G4" s="41"/>
    </row>
    <row r="5" spans="1:7" s="1" customFormat="1" x14ac:dyDescent="0.25">
      <c r="F5" s="5"/>
      <c r="G5" s="5"/>
    </row>
    <row r="6" spans="1:7" s="1" customFormat="1" ht="15.6" x14ac:dyDescent="0.25">
      <c r="B6" s="32" t="s">
        <v>86</v>
      </c>
      <c r="F6" s="5"/>
      <c r="G6" s="5"/>
    </row>
    <row r="7" spans="1:7" s="1" customFormat="1" x14ac:dyDescent="0.25">
      <c r="B7" s="9"/>
      <c r="F7" s="5"/>
      <c r="G7" s="5"/>
    </row>
    <row r="8" spans="1:7" s="1" customFormat="1" ht="26.4" x14ac:dyDescent="0.25">
      <c r="B8" s="13">
        <f>COUNTA(B$7:B7)+1</f>
        <v>1</v>
      </c>
      <c r="C8" s="2" t="s">
        <v>30</v>
      </c>
      <c r="D8" s="1" t="s">
        <v>27</v>
      </c>
      <c r="E8" s="5">
        <v>1</v>
      </c>
      <c r="F8" s="14">
        <v>0</v>
      </c>
      <c r="G8" s="27">
        <f>E8*F8</f>
        <v>0</v>
      </c>
    </row>
    <row r="9" spans="1:7" s="1" customFormat="1" x14ac:dyDescent="0.25">
      <c r="B9" s="9"/>
      <c r="D9" s="5"/>
      <c r="E9" s="5"/>
      <c r="F9" s="14"/>
      <c r="G9" s="42"/>
    </row>
    <row r="10" spans="1:7" s="1" customFormat="1" ht="31.5" customHeight="1" x14ac:dyDescent="0.25">
      <c r="B10" s="8">
        <f>COUNTA(B$8:B9)+1</f>
        <v>2</v>
      </c>
      <c r="C10" s="16" t="s">
        <v>31</v>
      </c>
      <c r="D10" s="1" t="s">
        <v>17</v>
      </c>
      <c r="E10" s="5">
        <v>1200</v>
      </c>
      <c r="F10" s="14">
        <v>0</v>
      </c>
      <c r="G10" s="27">
        <f>E10*F10</f>
        <v>0</v>
      </c>
    </row>
    <row r="11" spans="1:7" s="1" customFormat="1" x14ac:dyDescent="0.25">
      <c r="B11" s="9"/>
      <c r="C11" s="9"/>
    </row>
    <row r="12" spans="1:7" s="1" customFormat="1" ht="52.8" x14ac:dyDescent="0.25">
      <c r="B12" s="8">
        <f>COUNTA(B$8:B11)+1</f>
        <v>3</v>
      </c>
      <c r="C12" s="24" t="s">
        <v>19</v>
      </c>
      <c r="D12" s="1" t="s">
        <v>20</v>
      </c>
      <c r="E12" s="5">
        <v>50</v>
      </c>
      <c r="F12" s="14">
        <v>0</v>
      </c>
      <c r="G12" s="27">
        <f>E12*F12</f>
        <v>0</v>
      </c>
    </row>
    <row r="13" spans="1:7" s="1" customFormat="1" x14ac:dyDescent="0.25">
      <c r="F13" s="5"/>
      <c r="G13" s="5"/>
    </row>
    <row r="14" spans="1:7" customFormat="1" ht="21.75" customHeight="1" x14ac:dyDescent="0.25">
      <c r="B14" s="8">
        <f>COUNTA(B$8:B12)+1</f>
        <v>4</v>
      </c>
      <c r="C14" s="28" t="s">
        <v>21</v>
      </c>
      <c r="D14" t="s">
        <v>0</v>
      </c>
      <c r="E14" s="5">
        <v>48</v>
      </c>
      <c r="F14" s="14">
        <v>0</v>
      </c>
      <c r="G14" s="27">
        <f>E14*F14</f>
        <v>0</v>
      </c>
    </row>
    <row r="15" spans="1:7" customFormat="1" x14ac:dyDescent="0.25">
      <c r="B15" s="8"/>
      <c r="C15" s="28"/>
      <c r="D15" s="18"/>
      <c r="E15" s="18"/>
      <c r="F15" s="22"/>
      <c r="G15" s="22"/>
    </row>
    <row r="16" spans="1:7" s="1" customFormat="1" x14ac:dyDescent="0.25">
      <c r="B16" s="13">
        <f>COUNTA(B$7:B14)+1</f>
        <v>5</v>
      </c>
      <c r="C16" s="2" t="s">
        <v>32</v>
      </c>
      <c r="E16" s="5"/>
      <c r="F16" s="5"/>
      <c r="G16" s="5"/>
    </row>
    <row r="17" spans="2:7" s="1" customFormat="1" ht="286.2" customHeight="1" x14ac:dyDescent="0.25">
      <c r="B17" s="9"/>
      <c r="C17" s="36" t="s">
        <v>33</v>
      </c>
      <c r="E17" s="5"/>
      <c r="F17" s="5"/>
      <c r="G17" s="5"/>
    </row>
    <row r="18" spans="2:7" s="1" customFormat="1" x14ac:dyDescent="0.25">
      <c r="B18" s="9"/>
      <c r="C18" s="4" t="s">
        <v>34</v>
      </c>
      <c r="D18" s="5"/>
      <c r="E18" s="5"/>
      <c r="G18" s="5"/>
    </row>
    <row r="19" spans="2:7" s="33" customFormat="1" x14ac:dyDescent="0.25">
      <c r="B19" s="8"/>
      <c r="C19" s="7" t="s">
        <v>7</v>
      </c>
      <c r="D19" s="34"/>
    </row>
    <row r="20" spans="2:7" s="33" customFormat="1" x14ac:dyDescent="0.25">
      <c r="B20" s="8"/>
      <c r="C20" s="35"/>
      <c r="D20" s="5" t="s">
        <v>28</v>
      </c>
      <c r="E20" s="5">
        <v>1</v>
      </c>
      <c r="F20" s="14">
        <v>0</v>
      </c>
      <c r="G20" s="27">
        <f>E20*F20</f>
        <v>0</v>
      </c>
    </row>
    <row r="21" spans="2:7" s="1" customFormat="1" x14ac:dyDescent="0.25">
      <c r="B21" s="9"/>
      <c r="C21" s="4"/>
    </row>
    <row r="22" spans="2:7" s="1" customFormat="1" x14ac:dyDescent="0.25">
      <c r="B22" s="9"/>
      <c r="C22" s="4"/>
      <c r="E22" s="5"/>
      <c r="F22" s="5"/>
      <c r="G22" s="5"/>
    </row>
    <row r="23" spans="2:7" customFormat="1" x14ac:dyDescent="0.25">
      <c r="B23" s="13">
        <f>COUNTA(B$7:B21)+1</f>
        <v>6</v>
      </c>
      <c r="C23" s="46" t="s">
        <v>35</v>
      </c>
      <c r="D23" s="37"/>
      <c r="E23" s="5"/>
      <c r="F23" s="5"/>
      <c r="G23" s="5"/>
    </row>
    <row r="24" spans="2:7" customFormat="1" ht="159" customHeight="1" x14ac:dyDescent="0.25">
      <c r="C24" s="47" t="s">
        <v>36</v>
      </c>
      <c r="D24" s="37"/>
      <c r="E24" s="5"/>
      <c r="F24" s="5"/>
      <c r="G24" s="5"/>
    </row>
    <row r="25" spans="2:7" s="1" customFormat="1" x14ac:dyDescent="0.25">
      <c r="B25" s="9"/>
      <c r="C25" s="4" t="s">
        <v>37</v>
      </c>
      <c r="D25" s="5"/>
      <c r="E25" s="5"/>
      <c r="G25" s="5"/>
    </row>
    <row r="26" spans="2:7" s="33" customFormat="1" x14ac:dyDescent="0.25">
      <c r="B26" s="8"/>
      <c r="C26" s="7" t="s">
        <v>7</v>
      </c>
      <c r="D26" s="34"/>
    </row>
    <row r="27" spans="2:7" s="33" customFormat="1" x14ac:dyDescent="0.25">
      <c r="B27" s="8"/>
      <c r="C27" s="35"/>
      <c r="D27" s="5" t="s">
        <v>28</v>
      </c>
      <c r="E27" s="5">
        <v>1</v>
      </c>
      <c r="F27" s="14">
        <v>0</v>
      </c>
      <c r="G27" s="27">
        <f>E27*F27</f>
        <v>0</v>
      </c>
    </row>
    <row r="28" spans="2:7" customFormat="1" x14ac:dyDescent="0.25">
      <c r="D28" s="38"/>
      <c r="E28" s="5"/>
      <c r="F28" s="42"/>
      <c r="G28" s="42"/>
    </row>
    <row r="29" spans="2:7" customFormat="1" x14ac:dyDescent="0.25">
      <c r="B29" s="13">
        <f>COUNTA(B$7:B27)+1</f>
        <v>7</v>
      </c>
      <c r="C29" s="46" t="s">
        <v>38</v>
      </c>
      <c r="D29" s="37"/>
      <c r="E29" s="5"/>
      <c r="F29" s="5"/>
      <c r="G29" s="5"/>
    </row>
    <row r="30" spans="2:7" customFormat="1" ht="108" customHeight="1" x14ac:dyDescent="0.25">
      <c r="C30" s="47" t="s">
        <v>39</v>
      </c>
      <c r="D30" s="37"/>
      <c r="E30" s="5"/>
      <c r="F30" s="5"/>
      <c r="G30" s="5"/>
    </row>
    <row r="31" spans="2:7" s="1" customFormat="1" x14ac:dyDescent="0.25">
      <c r="B31" s="9"/>
      <c r="C31" s="4" t="s">
        <v>40</v>
      </c>
      <c r="D31" s="5"/>
      <c r="E31" s="5"/>
      <c r="G31" s="5"/>
    </row>
    <row r="32" spans="2:7" s="33" customFormat="1" x14ac:dyDescent="0.25">
      <c r="B32" s="8"/>
      <c r="C32" s="7" t="s">
        <v>7</v>
      </c>
      <c r="D32" s="34"/>
    </row>
    <row r="33" spans="2:7" s="33" customFormat="1" x14ac:dyDescent="0.25">
      <c r="B33" s="8"/>
      <c r="C33" s="35"/>
      <c r="D33" s="5" t="s">
        <v>28</v>
      </c>
      <c r="E33" s="5">
        <v>1</v>
      </c>
      <c r="F33" s="14">
        <v>0</v>
      </c>
      <c r="G33" s="27">
        <f>E33*F33</f>
        <v>0</v>
      </c>
    </row>
    <row r="34" spans="2:7" customFormat="1" x14ac:dyDescent="0.25">
      <c r="D34" s="38"/>
      <c r="E34" s="5"/>
      <c r="F34" s="42"/>
      <c r="G34" s="42"/>
    </row>
    <row r="35" spans="2:7" customFormat="1" x14ac:dyDescent="0.25">
      <c r="B35" s="13">
        <f>COUNTA(B$7:B33)+1</f>
        <v>8</v>
      </c>
      <c r="C35" s="46" t="s">
        <v>41</v>
      </c>
      <c r="D35" s="37"/>
      <c r="E35" s="5"/>
      <c r="F35" s="5"/>
      <c r="G35" s="5"/>
    </row>
    <row r="36" spans="2:7" customFormat="1" ht="93.75" customHeight="1" x14ac:dyDescent="0.25">
      <c r="C36" s="47" t="s">
        <v>42</v>
      </c>
      <c r="D36" s="37"/>
      <c r="E36" s="5"/>
      <c r="F36" s="5"/>
      <c r="G36" s="5"/>
    </row>
    <row r="37" spans="2:7" s="1" customFormat="1" x14ac:dyDescent="0.25">
      <c r="B37" s="9"/>
      <c r="C37" s="4" t="s">
        <v>43</v>
      </c>
      <c r="D37" s="5"/>
      <c r="E37" s="5"/>
      <c r="G37" s="5"/>
    </row>
    <row r="38" spans="2:7" s="33" customFormat="1" x14ac:dyDescent="0.25">
      <c r="B38" s="8"/>
      <c r="C38" s="7" t="s">
        <v>7</v>
      </c>
      <c r="D38" s="34"/>
    </row>
    <row r="39" spans="2:7" s="33" customFormat="1" x14ac:dyDescent="0.25">
      <c r="B39" s="8"/>
      <c r="C39" s="35"/>
      <c r="D39" s="5" t="s">
        <v>28</v>
      </c>
      <c r="E39" s="5">
        <v>1</v>
      </c>
      <c r="F39" s="14">
        <v>0</v>
      </c>
      <c r="G39" s="27">
        <f>E39*F39</f>
        <v>0</v>
      </c>
    </row>
    <row r="40" spans="2:7" customFormat="1" x14ac:dyDescent="0.25">
      <c r="D40" s="38"/>
      <c r="E40" s="5"/>
      <c r="F40" s="42"/>
      <c r="G40" s="42"/>
    </row>
    <row r="41" spans="2:7" customFormat="1" x14ac:dyDescent="0.25">
      <c r="B41" s="13">
        <f>COUNTA(B$7:B40)+1</f>
        <v>9</v>
      </c>
      <c r="C41" s="17" t="s">
        <v>44</v>
      </c>
      <c r="E41" s="5"/>
      <c r="F41" s="14"/>
      <c r="G41" s="42"/>
    </row>
    <row r="42" spans="2:7" customFormat="1" x14ac:dyDescent="0.25">
      <c r="C42" s="45" t="s">
        <v>45</v>
      </c>
      <c r="E42" s="5"/>
      <c r="F42" s="14"/>
      <c r="G42" s="42"/>
    </row>
    <row r="43" spans="2:7" s="1" customFormat="1" x14ac:dyDescent="0.25">
      <c r="B43" s="9"/>
      <c r="C43" s="4" t="s">
        <v>46</v>
      </c>
      <c r="D43" s="5"/>
      <c r="E43" s="5"/>
      <c r="G43" s="5"/>
    </row>
    <row r="44" spans="2:7" s="33" customFormat="1" x14ac:dyDescent="0.25">
      <c r="B44" s="8"/>
      <c r="C44" s="7" t="s">
        <v>7</v>
      </c>
      <c r="D44" s="34"/>
    </row>
    <row r="45" spans="2:7" s="33" customFormat="1" x14ac:dyDescent="0.25">
      <c r="B45" s="8"/>
      <c r="C45" s="35"/>
      <c r="D45" s="5" t="s">
        <v>28</v>
      </c>
      <c r="E45" s="5">
        <v>1</v>
      </c>
      <c r="F45" s="14">
        <v>0</v>
      </c>
      <c r="G45" s="27">
        <f>E45*F45</f>
        <v>0</v>
      </c>
    </row>
    <row r="46" spans="2:7" customFormat="1" x14ac:dyDescent="0.25">
      <c r="E46" s="5"/>
      <c r="F46" s="14"/>
      <c r="G46" s="42"/>
    </row>
    <row r="47" spans="2:7" customFormat="1" x14ac:dyDescent="0.25">
      <c r="B47" s="13">
        <f>COUNTA(B$7:B45)+1</f>
        <v>10</v>
      </c>
      <c r="C47" s="17" t="s">
        <v>47</v>
      </c>
      <c r="E47" s="5"/>
      <c r="F47" s="14"/>
      <c r="G47" s="42"/>
    </row>
    <row r="48" spans="2:7" customFormat="1" ht="79.2" x14ac:dyDescent="0.25">
      <c r="C48" s="47" t="s">
        <v>70</v>
      </c>
      <c r="E48" s="5"/>
      <c r="F48" s="14"/>
      <c r="G48" s="42"/>
    </row>
    <row r="49" spans="2:7" customFormat="1" ht="26.4" x14ac:dyDescent="0.25">
      <c r="C49" s="47" t="s">
        <v>71</v>
      </c>
      <c r="E49" s="5"/>
      <c r="F49" s="14"/>
      <c r="G49" s="42"/>
    </row>
    <row r="50" spans="2:7" customFormat="1" x14ac:dyDescent="0.25">
      <c r="C50" s="47" t="s">
        <v>48</v>
      </c>
      <c r="E50" s="5"/>
      <c r="F50" s="14"/>
      <c r="G50" s="42"/>
    </row>
    <row r="51" spans="2:7" s="1" customFormat="1" x14ac:dyDescent="0.25">
      <c r="B51" s="9"/>
      <c r="C51" s="4" t="s">
        <v>49</v>
      </c>
      <c r="D51" s="5"/>
      <c r="E51" s="5"/>
      <c r="G51" s="5"/>
    </row>
    <row r="52" spans="2:7" s="33" customFormat="1" x14ac:dyDescent="0.25">
      <c r="B52" s="8"/>
      <c r="C52" s="7" t="s">
        <v>7</v>
      </c>
      <c r="D52" s="34"/>
    </row>
    <row r="53" spans="2:7" s="33" customFormat="1" x14ac:dyDescent="0.25">
      <c r="B53" s="8"/>
      <c r="C53" s="35"/>
      <c r="D53" s="5" t="s">
        <v>28</v>
      </c>
      <c r="E53" s="5">
        <v>1</v>
      </c>
      <c r="F53" s="14">
        <v>0</v>
      </c>
      <c r="G53" s="27">
        <f>E53*F53</f>
        <v>0</v>
      </c>
    </row>
    <row r="54" spans="2:7" customFormat="1" x14ac:dyDescent="0.25">
      <c r="E54" s="5"/>
      <c r="F54" s="14"/>
      <c r="G54" s="42"/>
    </row>
    <row r="55" spans="2:7" s="1" customFormat="1" x14ac:dyDescent="0.25">
      <c r="B55" s="13">
        <f>COUNTA(B$7:B53)+1</f>
        <v>11</v>
      </c>
      <c r="C55" s="2" t="s">
        <v>61</v>
      </c>
      <c r="E55" s="5"/>
      <c r="F55" s="14"/>
      <c r="G55" s="5"/>
    </row>
    <row r="56" spans="2:7" s="1" customFormat="1" x14ac:dyDescent="0.25">
      <c r="B56" s="13"/>
      <c r="C56" s="31" t="s">
        <v>22</v>
      </c>
      <c r="D56" s="1" t="s">
        <v>23</v>
      </c>
      <c r="E56" s="5"/>
      <c r="F56" s="14"/>
      <c r="G56" s="5"/>
    </row>
    <row r="57" spans="2:7" customFormat="1" x14ac:dyDescent="0.25">
      <c r="C57" s="7" t="s">
        <v>7</v>
      </c>
      <c r="D57" s="30"/>
      <c r="E57" s="5"/>
      <c r="F57" s="5"/>
      <c r="G57" s="5"/>
    </row>
    <row r="58" spans="2:7" customFormat="1" x14ac:dyDescent="0.25">
      <c r="C58" s="7"/>
      <c r="E58" s="5"/>
      <c r="F58" s="5"/>
      <c r="G58" s="5"/>
    </row>
    <row r="59" spans="2:7" s="1" customFormat="1" x14ac:dyDescent="0.25">
      <c r="B59" s="25"/>
      <c r="C59" s="4" t="s">
        <v>10</v>
      </c>
      <c r="D59" s="5" t="s">
        <v>62</v>
      </c>
      <c r="E59" s="5">
        <v>2</v>
      </c>
      <c r="F59" s="14">
        <v>0</v>
      </c>
      <c r="G59" s="42">
        <f>E59*F59</f>
        <v>0</v>
      </c>
    </row>
    <row r="60" spans="2:7" s="1" customFormat="1" x14ac:dyDescent="0.25">
      <c r="B60" s="25"/>
      <c r="C60" s="4"/>
      <c r="D60" s="5"/>
      <c r="E60" s="5"/>
      <c r="F60" s="14"/>
      <c r="G60" s="5"/>
    </row>
    <row r="61" spans="2:7" s="1" customFormat="1" x14ac:dyDescent="0.25">
      <c r="B61" s="25"/>
      <c r="C61" s="4" t="s">
        <v>11</v>
      </c>
      <c r="D61" s="5" t="s">
        <v>62</v>
      </c>
      <c r="E61" s="5">
        <v>1</v>
      </c>
      <c r="F61" s="14">
        <v>0</v>
      </c>
      <c r="G61" s="42">
        <f>E61*F61</f>
        <v>0</v>
      </c>
    </row>
    <row r="62" spans="2:7" s="1" customFormat="1" x14ac:dyDescent="0.25">
      <c r="B62" s="25"/>
      <c r="C62" s="4"/>
      <c r="D62" s="5"/>
      <c r="E62" s="5"/>
      <c r="F62" s="14"/>
      <c r="G62" s="5"/>
    </row>
    <row r="63" spans="2:7" s="1" customFormat="1" x14ac:dyDescent="0.25">
      <c r="B63" s="25"/>
      <c r="C63" s="4" t="s">
        <v>12</v>
      </c>
      <c r="D63" s="5" t="s">
        <v>13</v>
      </c>
      <c r="E63" s="5">
        <v>1</v>
      </c>
      <c r="F63" s="14">
        <v>0</v>
      </c>
      <c r="G63" s="42">
        <f>E63*F63</f>
        <v>0</v>
      </c>
    </row>
    <row r="64" spans="2:7" s="1" customFormat="1" x14ac:dyDescent="0.25">
      <c r="B64" s="25"/>
      <c r="C64" s="4"/>
      <c r="D64" s="5"/>
      <c r="E64" s="5"/>
      <c r="F64" s="14"/>
      <c r="G64" s="5"/>
    </row>
    <row r="65" spans="1:11" s="1" customFormat="1" x14ac:dyDescent="0.25">
      <c r="B65" s="25"/>
      <c r="C65" s="4" t="s">
        <v>14</v>
      </c>
      <c r="D65" s="5" t="s">
        <v>62</v>
      </c>
      <c r="E65" s="5">
        <v>1</v>
      </c>
      <c r="F65" s="14">
        <v>0</v>
      </c>
      <c r="G65" s="42">
        <f>E65*F65</f>
        <v>0</v>
      </c>
    </row>
    <row r="66" spans="1:11" s="1" customFormat="1" x14ac:dyDescent="0.25">
      <c r="B66" s="25"/>
      <c r="C66" s="4"/>
      <c r="D66" s="5"/>
      <c r="E66" s="5"/>
      <c r="F66" s="14"/>
      <c r="G66" s="5"/>
    </row>
    <row r="67" spans="1:11" s="1" customFormat="1" x14ac:dyDescent="0.25">
      <c r="B67" s="25"/>
      <c r="C67" s="4" t="s">
        <v>63</v>
      </c>
      <c r="D67" s="5" t="s">
        <v>62</v>
      </c>
      <c r="E67" s="5">
        <v>1</v>
      </c>
      <c r="F67" s="14">
        <v>0</v>
      </c>
      <c r="G67" s="42">
        <f>E67*F67</f>
        <v>0</v>
      </c>
    </row>
    <row r="68" spans="1:11" s="1" customFormat="1" x14ac:dyDescent="0.25">
      <c r="B68" s="25"/>
      <c r="C68" s="4"/>
      <c r="D68" s="5"/>
      <c r="E68" s="5"/>
      <c r="F68" s="14"/>
      <c r="G68" s="5"/>
    </row>
    <row r="69" spans="1:11" s="1" customFormat="1" x14ac:dyDescent="0.25">
      <c r="B69" s="25"/>
      <c r="C69" s="4" t="s">
        <v>15</v>
      </c>
      <c r="D69" s="5" t="s">
        <v>16</v>
      </c>
      <c r="E69" s="5">
        <v>1</v>
      </c>
      <c r="F69" s="14">
        <v>0</v>
      </c>
      <c r="G69" s="42">
        <f>E69*F69</f>
        <v>0</v>
      </c>
    </row>
    <row r="70" spans="1:11" s="1" customFormat="1" x14ac:dyDescent="0.25">
      <c r="B70" s="25"/>
    </row>
    <row r="71" spans="1:11" customFormat="1" ht="66" x14ac:dyDescent="0.25">
      <c r="B71" s="13">
        <f>COUNTA(B$7:B69)+1</f>
        <v>12</v>
      </c>
      <c r="C71" s="17" t="s">
        <v>26</v>
      </c>
      <c r="E71" s="5"/>
      <c r="F71" s="14"/>
      <c r="G71" s="42"/>
    </row>
    <row r="72" spans="1:11" customFormat="1" x14ac:dyDescent="0.25">
      <c r="B72" s="13"/>
      <c r="C72" s="17" t="s">
        <v>25</v>
      </c>
      <c r="E72" s="5"/>
      <c r="F72" s="14"/>
      <c r="G72" s="42"/>
    </row>
    <row r="73" spans="1:11" customFormat="1" x14ac:dyDescent="0.25">
      <c r="D73" s="5" t="s">
        <v>8</v>
      </c>
      <c r="E73" s="5">
        <v>36</v>
      </c>
      <c r="F73" s="14">
        <v>0</v>
      </c>
      <c r="G73" s="42">
        <f>E73*F73</f>
        <v>0</v>
      </c>
    </row>
    <row r="74" spans="1:11" customFormat="1" x14ac:dyDescent="0.25">
      <c r="D74" s="5" t="s">
        <v>50</v>
      </c>
      <c r="E74" s="5">
        <v>36</v>
      </c>
      <c r="F74" s="14">
        <v>0</v>
      </c>
      <c r="G74" s="42">
        <f>E74*F74</f>
        <v>0</v>
      </c>
    </row>
    <row r="75" spans="1:11" customFormat="1" x14ac:dyDescent="0.25">
      <c r="D75" s="5"/>
      <c r="E75" s="5"/>
      <c r="F75" s="14"/>
      <c r="G75" s="42"/>
    </row>
    <row r="76" spans="1:11" s="1" customFormat="1" x14ac:dyDescent="0.25">
      <c r="A76" s="5"/>
      <c r="B76" s="13">
        <f>COUNTA(B$7:B74)+1</f>
        <v>13</v>
      </c>
      <c r="C76" s="28" t="s">
        <v>64</v>
      </c>
      <c r="D76" s="5"/>
      <c r="E76" s="10"/>
      <c r="F76" s="58"/>
      <c r="G76" s="59"/>
    </row>
    <row r="77" spans="1:11" s="1" customFormat="1" ht="66" x14ac:dyDescent="0.25">
      <c r="A77" s="5"/>
      <c r="B77" s="15"/>
      <c r="C77" s="12" t="s">
        <v>65</v>
      </c>
      <c r="D77" s="5"/>
      <c r="E77" s="10"/>
      <c r="F77" s="58"/>
      <c r="G77" s="59"/>
    </row>
    <row r="78" spans="1:11" s="1" customFormat="1" x14ac:dyDescent="0.25">
      <c r="A78" s="5"/>
      <c r="B78" s="15"/>
      <c r="C78" s="11" t="s">
        <v>66</v>
      </c>
      <c r="D78" s="5"/>
      <c r="E78" s="10"/>
      <c r="F78" s="58"/>
      <c r="G78" s="59"/>
      <c r="K78"/>
    </row>
    <row r="79" spans="1:11" s="1" customFormat="1" x14ac:dyDescent="0.25">
      <c r="A79" s="5"/>
      <c r="B79" s="15"/>
      <c r="C79" s="11" t="s">
        <v>67</v>
      </c>
      <c r="D79" s="5"/>
      <c r="E79" s="10"/>
      <c r="F79" s="58"/>
      <c r="G79" s="59"/>
      <c r="K79"/>
    </row>
    <row r="80" spans="1:11" s="1" customFormat="1" x14ac:dyDescent="0.25">
      <c r="A80" s="5"/>
      <c r="B80" s="15"/>
      <c r="C80" s="11" t="s">
        <v>68</v>
      </c>
      <c r="D80" s="5"/>
      <c r="E80" s="10"/>
      <c r="F80" s="58"/>
      <c r="G80" s="59"/>
      <c r="K80"/>
    </row>
    <row r="81" spans="1:11" s="1" customFormat="1" x14ac:dyDescent="0.25">
      <c r="A81" s="5"/>
      <c r="B81" s="15"/>
      <c r="C81" s="11" t="s">
        <v>69</v>
      </c>
      <c r="D81" s="5"/>
      <c r="E81" s="10"/>
      <c r="F81" s="58"/>
      <c r="G81" s="59"/>
      <c r="K81"/>
    </row>
    <row r="82" spans="1:11" s="1" customFormat="1" x14ac:dyDescent="0.25">
      <c r="A82" s="5"/>
      <c r="B82" s="15"/>
      <c r="D82" s="5" t="s">
        <v>5</v>
      </c>
      <c r="E82" s="5">
        <v>2</v>
      </c>
      <c r="F82" s="14">
        <v>0</v>
      </c>
      <c r="G82" s="42">
        <f>E82*F82</f>
        <v>0</v>
      </c>
    </row>
    <row r="83" spans="1:11" customFormat="1" x14ac:dyDescent="0.25">
      <c r="D83" s="5"/>
      <c r="E83" s="5"/>
      <c r="F83" s="14"/>
      <c r="G83" s="42"/>
    </row>
    <row r="84" spans="1:11" s="33" customFormat="1" x14ac:dyDescent="0.25">
      <c r="A84" s="48"/>
      <c r="B84" s="13">
        <f>COUNTA(B$7:B82)+1</f>
        <v>14</v>
      </c>
      <c r="C84" s="21" t="s">
        <v>51</v>
      </c>
      <c r="D84" s="29"/>
      <c r="E84" s="49"/>
      <c r="F84" s="50"/>
      <c r="G84" s="51"/>
    </row>
    <row r="85" spans="1:11" s="22" customFormat="1" ht="27" customHeight="1" x14ac:dyDescent="0.25">
      <c r="A85" s="52"/>
      <c r="B85" s="53"/>
      <c r="C85" s="54" t="s">
        <v>52</v>
      </c>
      <c r="D85" s="29"/>
      <c r="E85" s="49"/>
      <c r="F85" s="50"/>
      <c r="G85" s="51"/>
    </row>
    <row r="86" spans="1:11" s="33" customFormat="1" x14ac:dyDescent="0.25">
      <c r="A86" s="48"/>
      <c r="B86" s="22"/>
      <c r="C86" s="21" t="s">
        <v>53</v>
      </c>
      <c r="D86" s="29"/>
      <c r="E86" s="49"/>
      <c r="F86" s="50"/>
      <c r="G86" s="51"/>
    </row>
    <row r="87" spans="1:11" s="22" customFormat="1" x14ac:dyDescent="0.25">
      <c r="A87" s="52"/>
      <c r="B87" s="33"/>
      <c r="C87" s="7" t="s">
        <v>54</v>
      </c>
      <c r="D87" s="29"/>
      <c r="E87" s="49"/>
      <c r="F87" s="50"/>
      <c r="G87" s="51"/>
    </row>
    <row r="88" spans="1:11" x14ac:dyDescent="0.25">
      <c r="A88" s="52"/>
      <c r="B88" s="33"/>
      <c r="C88" s="7" t="s">
        <v>7</v>
      </c>
      <c r="D88" s="29"/>
      <c r="E88" s="49"/>
      <c r="F88" s="50"/>
      <c r="G88" s="51"/>
    </row>
    <row r="89" spans="1:11" s="23" customFormat="1" x14ac:dyDescent="0.25">
      <c r="A89" s="52"/>
      <c r="B89" s="33"/>
      <c r="C89" s="35"/>
      <c r="D89" s="29"/>
      <c r="E89" s="49"/>
      <c r="F89" s="50"/>
      <c r="G89" s="51"/>
      <c r="H89" s="22"/>
      <c r="I89" s="22"/>
      <c r="J89" s="22"/>
      <c r="K89" s="22"/>
    </row>
    <row r="90" spans="1:11" s="23" customFormat="1" x14ac:dyDescent="0.25">
      <c r="A90" s="52"/>
      <c r="B90" s="13"/>
      <c r="C90" s="55" t="s">
        <v>55</v>
      </c>
      <c r="D90" s="29"/>
      <c r="E90" s="49"/>
      <c r="F90" s="50"/>
      <c r="G90" s="51"/>
      <c r="H90" s="22"/>
      <c r="I90" s="22"/>
      <c r="J90" s="22"/>
      <c r="K90" s="22"/>
    </row>
    <row r="91" spans="1:11" s="23" customFormat="1" x14ac:dyDescent="0.25">
      <c r="A91" s="52"/>
      <c r="B91" s="56"/>
      <c r="C91" s="55" t="s">
        <v>56</v>
      </c>
      <c r="D91" s="29"/>
      <c r="E91" s="49"/>
      <c r="F91" s="50"/>
      <c r="G91" s="51"/>
      <c r="H91" s="22"/>
      <c r="I91" s="22"/>
      <c r="J91" s="22"/>
      <c r="K91" s="22"/>
    </row>
    <row r="92" spans="1:11" s="23" customFormat="1" x14ac:dyDescent="0.25">
      <c r="A92" s="52"/>
      <c r="B92" s="56"/>
      <c r="C92" s="55" t="s">
        <v>57</v>
      </c>
      <c r="D92" s="29"/>
      <c r="E92" s="49"/>
      <c r="F92" s="50"/>
      <c r="G92" s="51"/>
      <c r="H92" s="22"/>
      <c r="I92" s="22"/>
      <c r="J92" s="22"/>
      <c r="K92" s="22"/>
    </row>
    <row r="93" spans="1:11" s="23" customFormat="1" x14ac:dyDescent="0.25">
      <c r="A93" s="52"/>
      <c r="B93" s="56"/>
      <c r="C93" s="17" t="s">
        <v>58</v>
      </c>
      <c r="D93" s="29"/>
      <c r="E93" s="49"/>
      <c r="F93" s="50"/>
      <c r="G93" s="51"/>
      <c r="H93" s="22"/>
      <c r="I93" s="22"/>
      <c r="J93" s="22"/>
      <c r="K93" s="22"/>
    </row>
    <row r="94" spans="1:11" s="23" customFormat="1" x14ac:dyDescent="0.25">
      <c r="A94" s="52"/>
      <c r="B94" s="57"/>
      <c r="C94" s="29" t="s">
        <v>77</v>
      </c>
      <c r="D94" s="29" t="s">
        <v>59</v>
      </c>
      <c r="E94" s="5">
        <v>30</v>
      </c>
      <c r="F94" s="14">
        <v>0</v>
      </c>
      <c r="G94" s="42">
        <f>E94*F94</f>
        <v>0</v>
      </c>
      <c r="H94" s="22"/>
      <c r="I94" s="22"/>
      <c r="J94" s="22"/>
      <c r="K94" s="22"/>
    </row>
    <row r="95" spans="1:11" s="23" customFormat="1" x14ac:dyDescent="0.25">
      <c r="A95" s="52"/>
      <c r="B95" s="57"/>
      <c r="C95" s="29" t="s">
        <v>60</v>
      </c>
      <c r="D95" s="29" t="s">
        <v>59</v>
      </c>
      <c r="E95" s="5">
        <v>30</v>
      </c>
      <c r="F95" s="14">
        <v>0</v>
      </c>
      <c r="G95" s="42">
        <f>E95*F95</f>
        <v>0</v>
      </c>
      <c r="H95" s="22"/>
      <c r="I95" s="22"/>
      <c r="J95" s="22"/>
      <c r="K95" s="22"/>
    </row>
    <row r="96" spans="1:11" customFormat="1" x14ac:dyDescent="0.25">
      <c r="D96" s="5"/>
      <c r="E96" s="5"/>
      <c r="F96" s="14"/>
      <c r="G96" s="42"/>
    </row>
    <row r="97" spans="1:12" s="33" customFormat="1" ht="13.8" x14ac:dyDescent="0.3">
      <c r="A97" s="22"/>
      <c r="B97" s="13">
        <f>COUNTA(B$7:B95)+1</f>
        <v>15</v>
      </c>
      <c r="C97" s="21" t="s">
        <v>75</v>
      </c>
      <c r="D97" s="22"/>
      <c r="E97" s="60"/>
      <c r="F97" s="60"/>
      <c r="G97" s="61"/>
      <c r="H97" s="6"/>
      <c r="I97" s="62"/>
      <c r="J97" s="63"/>
      <c r="K97" s="63"/>
      <c r="L97" s="63"/>
    </row>
    <row r="98" spans="1:12" s="33" customFormat="1" ht="13.8" x14ac:dyDescent="0.3">
      <c r="C98" s="21" t="s">
        <v>72</v>
      </c>
      <c r="E98" s="60"/>
      <c r="F98" s="60"/>
      <c r="G98" s="61"/>
      <c r="H98" s="6"/>
      <c r="I98" s="62"/>
      <c r="J98" s="63"/>
      <c r="K98" s="63"/>
      <c r="L98" s="63"/>
    </row>
    <row r="99" spans="1:12" s="33" customFormat="1" ht="13.8" x14ac:dyDescent="0.3">
      <c r="C99" s="21" t="s">
        <v>76</v>
      </c>
      <c r="E99" s="60"/>
      <c r="F99" s="60"/>
      <c r="G99" s="61"/>
      <c r="H99" s="6"/>
      <c r="I99" s="62"/>
      <c r="J99" s="63"/>
      <c r="K99" s="63"/>
      <c r="L99" s="63"/>
    </row>
    <row r="100" spans="1:12" s="22" customFormat="1" ht="16.2" x14ac:dyDescent="0.3">
      <c r="C100" s="64" t="s">
        <v>73</v>
      </c>
      <c r="D100" s="29" t="s">
        <v>74</v>
      </c>
      <c r="E100" s="5">
        <v>12</v>
      </c>
      <c r="F100" s="14">
        <v>0</v>
      </c>
      <c r="G100" s="42">
        <f>E100*F100</f>
        <v>0</v>
      </c>
      <c r="H100" s="6"/>
      <c r="I100" s="65"/>
      <c r="J100" s="63"/>
      <c r="K100" s="63"/>
      <c r="L100" s="63"/>
    </row>
    <row r="101" spans="1:12" s="22" customFormat="1" ht="13.8" x14ac:dyDescent="0.3">
      <c r="C101" s="64"/>
      <c r="E101" s="60"/>
      <c r="F101" s="60"/>
      <c r="G101" s="61"/>
      <c r="H101" s="6"/>
      <c r="I101" s="65"/>
      <c r="J101" s="63"/>
      <c r="K101" s="63"/>
      <c r="L101" s="63"/>
    </row>
    <row r="102" spans="1:12" s="1" customFormat="1" x14ac:dyDescent="0.25">
      <c r="B102" s="13">
        <f>COUNTA(B$7:B99)+1</f>
        <v>16</v>
      </c>
      <c r="C102" s="28" t="s">
        <v>82</v>
      </c>
      <c r="E102" s="10"/>
      <c r="F102" s="58"/>
      <c r="G102" s="59"/>
    </row>
    <row r="103" spans="1:12" s="1" customFormat="1" ht="39.6" x14ac:dyDescent="0.25">
      <c r="B103" s="8"/>
      <c r="C103" s="28" t="s">
        <v>85</v>
      </c>
      <c r="E103" s="10"/>
      <c r="F103" s="58"/>
      <c r="G103" s="59"/>
    </row>
    <row r="104" spans="1:12" s="1" customFormat="1" x14ac:dyDescent="0.25">
      <c r="B104" s="9"/>
      <c r="C104" s="9" t="s">
        <v>78</v>
      </c>
      <c r="D104" s="33" t="s">
        <v>18</v>
      </c>
      <c r="E104" s="5">
        <v>3</v>
      </c>
      <c r="F104" s="14">
        <v>0</v>
      </c>
      <c r="G104" s="42">
        <f>E104*F104</f>
        <v>0</v>
      </c>
    </row>
    <row r="105" spans="1:12" s="1" customFormat="1" x14ac:dyDescent="0.25">
      <c r="B105" s="9"/>
      <c r="C105" s="9"/>
      <c r="D105" s="33"/>
      <c r="E105" s="5"/>
      <c r="F105" s="14"/>
      <c r="G105" s="42"/>
    </row>
    <row r="106" spans="1:12" s="1" customFormat="1" x14ac:dyDescent="0.25">
      <c r="B106" s="13">
        <f>COUNTA(B$7:B103)+1</f>
        <v>17</v>
      </c>
      <c r="C106" s="28" t="s">
        <v>79</v>
      </c>
      <c r="E106" s="5"/>
      <c r="F106" s="14"/>
      <c r="G106" s="42"/>
    </row>
    <row r="107" spans="1:12" s="1" customFormat="1" ht="39.6" x14ac:dyDescent="0.25">
      <c r="B107" s="8"/>
      <c r="C107" s="28" t="s">
        <v>80</v>
      </c>
      <c r="E107" s="5"/>
      <c r="F107" s="14"/>
      <c r="G107" s="42"/>
    </row>
    <row r="108" spans="1:12" s="1" customFormat="1" x14ac:dyDescent="0.25">
      <c r="B108" s="9"/>
      <c r="C108" s="66" t="s">
        <v>83</v>
      </c>
      <c r="D108" s="33" t="s">
        <v>81</v>
      </c>
      <c r="E108" s="5">
        <v>15</v>
      </c>
      <c r="F108" s="14">
        <v>0</v>
      </c>
      <c r="G108" s="42">
        <f t="shared" ref="G108:G109" si="0">E108*F108</f>
        <v>0</v>
      </c>
    </row>
    <row r="109" spans="1:12" s="1" customFormat="1" x14ac:dyDescent="0.25">
      <c r="B109" s="9"/>
      <c r="C109" s="66" t="s">
        <v>84</v>
      </c>
      <c r="D109" s="33" t="s">
        <v>81</v>
      </c>
      <c r="E109" s="5">
        <v>30</v>
      </c>
      <c r="F109" s="14">
        <v>0</v>
      </c>
      <c r="G109" s="42">
        <f t="shared" si="0"/>
        <v>0</v>
      </c>
    </row>
    <row r="110" spans="1:12" customFormat="1" x14ac:dyDescent="0.25">
      <c r="D110" s="5"/>
      <c r="E110" s="5"/>
      <c r="F110" s="14"/>
      <c r="G110" s="42"/>
    </row>
    <row r="111" spans="1:12" customFormat="1" x14ac:dyDescent="0.25">
      <c r="D111" s="5"/>
      <c r="E111" s="5"/>
      <c r="F111" s="14"/>
      <c r="G111" s="42"/>
    </row>
    <row r="112" spans="1:12" customFormat="1" ht="39.6" x14ac:dyDescent="0.25">
      <c r="B112" s="13">
        <f>COUNTA(B$7:B109)+1</f>
        <v>18</v>
      </c>
      <c r="C112" s="17" t="s">
        <v>29</v>
      </c>
      <c r="E112" s="5"/>
      <c r="F112" s="14"/>
      <c r="G112" s="42"/>
    </row>
    <row r="113" spans="2:7" customFormat="1" x14ac:dyDescent="0.25">
      <c r="D113" t="s">
        <v>6</v>
      </c>
      <c r="E113" s="5">
        <v>4</v>
      </c>
      <c r="F113" s="14">
        <v>0</v>
      </c>
      <c r="G113" s="42">
        <f>E113*F113</f>
        <v>0</v>
      </c>
    </row>
    <row r="114" spans="2:7" customFormat="1" x14ac:dyDescent="0.25">
      <c r="E114" s="5"/>
      <c r="F114" s="14"/>
      <c r="G114" s="42"/>
    </row>
    <row r="115" spans="2:7" s="1" customFormat="1" x14ac:dyDescent="0.25">
      <c r="B115" s="9"/>
      <c r="D115" s="3"/>
      <c r="E115" s="3"/>
      <c r="F115" s="26"/>
      <c r="G115" s="43"/>
    </row>
    <row r="116" spans="2:7" s="1" customFormat="1" x14ac:dyDescent="0.25">
      <c r="B116" s="9"/>
      <c r="C116" s="4" t="str">
        <f>B6</f>
        <v>SANACIJA HIDRAULIČKOG SUSTAVA</v>
      </c>
      <c r="D116" s="1" t="s">
        <v>9</v>
      </c>
      <c r="F116" s="5"/>
      <c r="G116" s="42">
        <f>SUM(G7:G115)</f>
        <v>0</v>
      </c>
    </row>
    <row r="117" spans="2:7" x14ac:dyDescent="0.25">
      <c r="B117" s="20"/>
      <c r="F117" s="44"/>
      <c r="G117" s="44"/>
    </row>
    <row r="118" spans="2:7" x14ac:dyDescent="0.25">
      <c r="F118" s="44"/>
    </row>
  </sheetData>
  <protectedRanges>
    <protectedRange algorithmName="SHA-512" hashValue="c1sceSbvI02yiXruOSv4g8apiH72Czfu6vq6lgqSF+ZyV6TMybXTD5ZkoOmmnG6mQ1sTBTfq4criORqLnJdUvg==" saltValue="yVVe+2mQy9EFBsOPE/lAnQ==" spinCount="100000" sqref="F19 F26 F32 F38 F44 F52" name="Range1"/>
    <protectedRange sqref="F76:F82" name="Range1_2"/>
    <protectedRange sqref="F102:F109" name="Range1_2_1"/>
  </protectedRanges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>
    <oddHeader>&amp;L&amp;UGrađevina: NZZJZ, PGŽ
&amp;C&amp;A
&amp;R Revizija: 1; br.proj. 2438; str.&amp;P</oddHeader>
    <oddFooter>&amp;CU.O.I.S. Davor Žanetić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Troskovnik</vt:lpstr>
      <vt:lpstr>Troskovnik!Print_Titles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 Zanetic</dc:creator>
  <cp:lastModifiedBy>Jelena Ribić</cp:lastModifiedBy>
  <cp:lastPrinted>2018-02-22T16:28:56Z</cp:lastPrinted>
  <dcterms:created xsi:type="dcterms:W3CDTF">2010-11-30T15:04:11Z</dcterms:created>
  <dcterms:modified xsi:type="dcterms:W3CDTF">2024-10-03T11:16:02Z</dcterms:modified>
</cp:coreProperties>
</file>